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<sst xmlns="http://schemas.openxmlformats.org/spreadsheetml/2006/main" count="27" uniqueCount="21">
  <si>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Conc/Nivel</t>
  </si>
  <si>
    <t>Inicial</t>
  </si>
  <si>
    <t>Primario</t>
  </si>
  <si>
    <t>Secundario</t>
  </si>
  <si>
    <t>Curricular</t>
  </si>
  <si>
    <t>Extra c</t>
  </si>
  <si>
    <t>Mant.</t>
  </si>
  <si>
    <t>UPF</t>
  </si>
  <si>
    <t>Anterior</t>
  </si>
  <si>
    <t>Actual</t>
  </si>
  <si>
    <t>Total</t>
  </si>
  <si>
    <t>Extrac.</t>
  </si>
  <si>
    <t>Retroac.</t>
  </si>
  <si>
    <t>Supuestos:</t>
  </si>
  <si>
    <t>Colegio con 100% de aporte estatal.</t>
  </si>
  <si>
    <t>Dicta tres módulos extraprogramáticos</t>
  </si>
  <si>
    <t>Prorratea en 10 meses la cuota de mantenimiento</t>
  </si>
  <si>
    <t>Percibe el arancel anual en diez cuotas desde marzo a diciembre</t>
  </si>
  <si>
    <t>Cuenta con Unión de Padres de Familia</t>
  </si>
  <si>
    <t>Emerg. Méd.</t>
  </si>
  <si>
    <t>Seguro AP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</si>
</sst>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[$$-2C0A]\ * #,##0.00_ ;_ [$$-2C0A]\ * \-#,##0.00_ ;_ [$$-2C0A]\ * &quot;-&quot;??_ ;_ @_ 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0" xfId="0" applyBorder="1" applyAlignment="1">
      <alignment/>
    </xf>
    <xf numFmtId="0" fontId="15" fillId="0" borderId="11" xfId="0" applyFon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18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17" sqref="I17"/>
    </sheetView>
  </sheetViews>
  <sheetFormatPr defaultColWidth="11.421875" defaultRowHeight="15"/>
  <sheetData>
    <row r="1" spans="1:11" ht="15">
      <c r="A1" s="2" t="s">
        <v>8</v>
      </c>
      <c r="B1" s="3"/>
      <c r="C1" s="3"/>
      <c r="D1" s="3"/>
      <c r="E1" s="4"/>
      <c r="F1" s="13"/>
      <c r="G1" s="14" t="s">
        <v>9</v>
      </c>
      <c r="H1" s="3">
        <v>1.23</v>
      </c>
      <c r="I1" s="3">
        <v>0.042</v>
      </c>
      <c r="J1" s="3"/>
      <c r="K1" s="4"/>
    </row>
    <row r="2" spans="1:11" ht="15">
      <c r="A2" s="5"/>
      <c r="B2" s="6"/>
      <c r="C2" s="6"/>
      <c r="D2" s="6"/>
      <c r="E2" s="7"/>
      <c r="F2" s="5"/>
      <c r="G2" s="6"/>
      <c r="H2" s="6"/>
      <c r="I2" s="6"/>
      <c r="J2" s="6"/>
      <c r="K2" s="7"/>
    </row>
    <row r="3" spans="1:11" ht="15">
      <c r="A3" s="5" t="s">
        <v>0</v>
      </c>
      <c r="B3" s="6" t="s">
        <v>1</v>
      </c>
      <c r="C3" s="6" t="s">
        <v>2</v>
      </c>
      <c r="D3" s="6" t="s">
        <v>3</v>
      </c>
      <c r="E3" s="7"/>
      <c r="F3" s="5"/>
      <c r="G3" s="6" t="s">
        <v>0</v>
      </c>
      <c r="H3" s="6" t="s">
        <v>1</v>
      </c>
      <c r="I3" s="6" t="s">
        <v>2</v>
      </c>
      <c r="J3" s="6" t="s">
        <v>3</v>
      </c>
      <c r="K3" s="7"/>
    </row>
    <row r="4" spans="1:11" ht="15">
      <c r="A4" s="5"/>
      <c r="B4" s="6"/>
      <c r="C4" s="6"/>
      <c r="D4" s="6"/>
      <c r="E4" s="7"/>
      <c r="F4" s="5"/>
      <c r="G4" s="6"/>
      <c r="H4" s="6"/>
      <c r="I4" s="6"/>
      <c r="J4" s="6"/>
      <c r="K4" s="7"/>
    </row>
    <row r="5" spans="1:11" ht="15">
      <c r="A5" s="5" t="s">
        <v>4</v>
      </c>
      <c r="B5" s="19">
        <v>308.44</v>
      </c>
      <c r="C5" s="19">
        <f aca="true" t="shared" si="0" ref="C5:C10">B5</f>
        <v>308.44</v>
      </c>
      <c r="D5" s="19">
        <v>327.33</v>
      </c>
      <c r="E5" s="9"/>
      <c r="F5" s="15"/>
      <c r="G5" s="8" t="str">
        <f>A5</f>
        <v>Curricular</v>
      </c>
      <c r="H5" s="19">
        <f>B5*$H$1</f>
        <v>379.3812</v>
      </c>
      <c r="I5" s="19">
        <f>C5*$H$1</f>
        <v>379.3812</v>
      </c>
      <c r="J5" s="19">
        <f>D5*$H$1</f>
        <v>402.61589999999995</v>
      </c>
      <c r="K5" s="7"/>
    </row>
    <row r="6" spans="1:11" ht="15">
      <c r="A6" s="5" t="s">
        <v>5</v>
      </c>
      <c r="B6" s="19">
        <f>B5*0.6</f>
        <v>185.064</v>
      </c>
      <c r="C6" s="19">
        <f t="shared" si="0"/>
        <v>185.064</v>
      </c>
      <c r="D6" s="19">
        <f>D5*0.6</f>
        <v>196.398</v>
      </c>
      <c r="E6" s="9"/>
      <c r="F6" s="15"/>
      <c r="G6" s="8" t="s">
        <v>11</v>
      </c>
      <c r="H6" s="19">
        <f>H5*0.6</f>
        <v>227.62872</v>
      </c>
      <c r="I6" s="19">
        <f>I5*0.6</f>
        <v>227.62872</v>
      </c>
      <c r="J6" s="19">
        <f>J5*0.6</f>
        <v>241.56953999999996</v>
      </c>
      <c r="K6" s="7"/>
    </row>
    <row r="7" spans="1:11" ht="15">
      <c r="A7" s="5" t="s">
        <v>6</v>
      </c>
      <c r="B7" s="19">
        <f>(B5+B6)/10</f>
        <v>49.3504</v>
      </c>
      <c r="C7" s="19">
        <f t="shared" si="0"/>
        <v>49.3504</v>
      </c>
      <c r="D7" s="19">
        <f>SUM(D5+D6)/10</f>
        <v>52.3728</v>
      </c>
      <c r="E7" s="9"/>
      <c r="F7" s="15"/>
      <c r="G7" s="8" t="str">
        <f>A7</f>
        <v>Mant.</v>
      </c>
      <c r="H7" s="19">
        <f>SUM(H5+H6)/10</f>
        <v>60.700992</v>
      </c>
      <c r="I7" s="19">
        <f>SUM(I5+I6)/10</f>
        <v>60.700992</v>
      </c>
      <c r="J7" s="19">
        <f>SUM(J5+J6)/10</f>
        <v>64.418544</v>
      </c>
      <c r="K7" s="7"/>
    </row>
    <row r="8" spans="1:11" ht="15">
      <c r="A8" s="5" t="s">
        <v>19</v>
      </c>
      <c r="B8" s="19">
        <v>11</v>
      </c>
      <c r="C8" s="19">
        <f t="shared" si="0"/>
        <v>11</v>
      </c>
      <c r="D8" s="19">
        <v>11</v>
      </c>
      <c r="E8" s="9"/>
      <c r="F8" s="15"/>
      <c r="G8" s="8" t="str">
        <f>A8</f>
        <v>Emerg. Méd.</v>
      </c>
      <c r="H8" s="19">
        <f aca="true" t="shared" si="1" ref="H8:J9">B8</f>
        <v>11</v>
      </c>
      <c r="I8" s="19">
        <f t="shared" si="1"/>
        <v>11</v>
      </c>
      <c r="J8" s="19">
        <f t="shared" si="1"/>
        <v>11</v>
      </c>
      <c r="K8" s="7"/>
    </row>
    <row r="9" spans="1:11" ht="15">
      <c r="A9" s="5" t="s">
        <v>20</v>
      </c>
      <c r="B9" s="19">
        <v>21.5</v>
      </c>
      <c r="C9" s="19">
        <f t="shared" si="0"/>
        <v>21.5</v>
      </c>
      <c r="D9" s="19">
        <v>21.5</v>
      </c>
      <c r="E9" s="9"/>
      <c r="F9" s="15"/>
      <c r="G9" s="8" t="str">
        <f>A9</f>
        <v>Seguro AP</v>
      </c>
      <c r="H9" s="19">
        <f t="shared" si="1"/>
        <v>21.5</v>
      </c>
      <c r="I9" s="19">
        <f t="shared" si="1"/>
        <v>21.5</v>
      </c>
      <c r="J9" s="19">
        <f t="shared" si="1"/>
        <v>21.5</v>
      </c>
      <c r="K9" s="7"/>
    </row>
    <row r="10" spans="1:11" ht="15">
      <c r="A10" s="5" t="s">
        <v>7</v>
      </c>
      <c r="B10" s="19">
        <f>(B5+B6)*0.05</f>
        <v>24.675200000000004</v>
      </c>
      <c r="C10" s="19">
        <f t="shared" si="0"/>
        <v>24.675200000000004</v>
      </c>
      <c r="D10" s="19">
        <f>SUM(D5+D6)*0.05</f>
        <v>26.1864</v>
      </c>
      <c r="E10" s="9"/>
      <c r="F10" s="15"/>
      <c r="G10" s="8" t="s">
        <v>7</v>
      </c>
      <c r="H10" s="19">
        <f>SUM(H5+H6)*0.05</f>
        <v>30.350496</v>
      </c>
      <c r="I10" s="19">
        <f>SUM(I5+I6)*0.05</f>
        <v>30.350496</v>
      </c>
      <c r="J10" s="19">
        <f>SUM(J5+J6)*0.05</f>
        <v>32.209272</v>
      </c>
      <c r="K10" s="7"/>
    </row>
    <row r="11" spans="1:11" ht="15">
      <c r="A11" s="5"/>
      <c r="B11" s="19"/>
      <c r="C11" s="19"/>
      <c r="D11" s="19"/>
      <c r="E11" s="9"/>
      <c r="F11" s="15"/>
      <c r="G11" s="8" t="s">
        <v>12</v>
      </c>
      <c r="H11" s="19">
        <f>$I$1*SUM(B5+B6+B7+B10)</f>
        <v>23.836243200000006</v>
      </c>
      <c r="I11" s="19">
        <f>$I$1*SUM(C5+C6+C7+C10)</f>
        <v>23.836243200000006</v>
      </c>
      <c r="J11" s="19">
        <f>$I$1*SUM(D5+D6+D7+D10)</f>
        <v>25.2960624</v>
      </c>
      <c r="K11" s="7"/>
    </row>
    <row r="12" spans="1:11" ht="15">
      <c r="A12" s="5"/>
      <c r="B12" s="19"/>
      <c r="C12" s="19"/>
      <c r="D12" s="19"/>
      <c r="E12" s="9"/>
      <c r="F12" s="15"/>
      <c r="G12" s="8"/>
      <c r="H12" s="19"/>
      <c r="I12" s="19"/>
      <c r="J12" s="19"/>
      <c r="K12" s="7"/>
    </row>
    <row r="13" spans="1:11" ht="15">
      <c r="A13" s="5" t="s">
        <v>10</v>
      </c>
      <c r="B13" s="20">
        <f>SUM(B5:B12)</f>
        <v>600.0296000000001</v>
      </c>
      <c r="C13" s="20">
        <f>SUM(C5:C12)</f>
        <v>600.0296000000001</v>
      </c>
      <c r="D13" s="20">
        <f>SUM(D5:D12)</f>
        <v>634.7872</v>
      </c>
      <c r="E13" s="9"/>
      <c r="F13" s="15"/>
      <c r="G13" s="8" t="s">
        <v>10</v>
      </c>
      <c r="H13" s="20">
        <f>SUM(H5:H12)</f>
        <v>754.3976512</v>
      </c>
      <c r="I13" s="20">
        <f>SUM(I5:I12)</f>
        <v>754.3976512</v>
      </c>
      <c r="J13" s="20">
        <f>SUM(J5:J12)</f>
        <v>798.6093183999999</v>
      </c>
      <c r="K13" s="7"/>
    </row>
    <row r="14" spans="1:11" ht="15">
      <c r="A14" s="10"/>
      <c r="B14" s="11"/>
      <c r="C14" s="11"/>
      <c r="D14" s="11"/>
      <c r="E14" s="12"/>
      <c r="F14" s="16"/>
      <c r="G14" s="11"/>
      <c r="H14" s="11"/>
      <c r="I14" s="11"/>
      <c r="J14" s="17"/>
      <c r="K14" s="18"/>
    </row>
    <row r="15" spans="1:9" ht="15">
      <c r="A15" t="s">
        <v>13</v>
      </c>
      <c r="B15" s="1"/>
      <c r="C15" s="1"/>
      <c r="D15" s="1"/>
      <c r="E15" s="1"/>
      <c r="F15" s="1"/>
      <c r="G15" s="1"/>
      <c r="H15" s="1"/>
      <c r="I15" s="1"/>
    </row>
    <row r="16" spans="1:9" ht="15">
      <c r="A16" t="s">
        <v>14</v>
      </c>
      <c r="B16" s="1"/>
      <c r="C16" s="1"/>
      <c r="D16" s="1"/>
      <c r="E16" s="1"/>
      <c r="F16" s="1"/>
      <c r="G16" s="1"/>
      <c r="H16" s="1"/>
      <c r="I16" s="1"/>
    </row>
    <row r="17" spans="1:9" ht="15">
      <c r="A17" t="s">
        <v>17</v>
      </c>
      <c r="B17" s="1"/>
      <c r="C17" s="1"/>
      <c r="D17" s="1"/>
      <c r="E17" s="1"/>
      <c r="F17" s="1"/>
      <c r="G17" s="1"/>
      <c r="H17" s="1"/>
      <c r="I17" s="1"/>
    </row>
    <row r="18" ht="15">
      <c r="A18" t="s">
        <v>15</v>
      </c>
    </row>
    <row r="19" ht="15">
      <c r="A19" t="s">
        <v>16</v>
      </c>
    </row>
    <row r="20" ht="15">
      <c r="A20" t="s">
        <v>18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gaseflo@hotmail.com</dc:creator>
  <cp:keywords/>
  <dc:description/>
  <cp:lastModifiedBy>Jorge Stanley</cp:lastModifiedBy>
  <cp:lastPrinted>2015-03-31T14:18:35Z</cp:lastPrinted>
  <dcterms:created xsi:type="dcterms:W3CDTF">2015-03-30T21:39:44Z</dcterms:created>
  <dcterms:modified xsi:type="dcterms:W3CDTF">2015-03-31T19:56:17Z</dcterms:modified>
  <cp:category/>
  <cp:version/>
  <cp:contentType/>
  <cp:contentStatus/>
</cp:coreProperties>
</file>